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450" activeTab="1"/>
  </bookViews>
  <sheets>
    <sheet name="ΑΣΦ.ΕΙΣΦ.ΜΑΘ. ΑΝΕΥ ΤΕΚΑ" sheetId="1" r:id="rId1"/>
    <sheet name="ΑΣΦ ΕΙΣΦ. ΜΑΘ. ΜΕ ΤΕΚΑ" sheetId="2" r:id="rId2"/>
  </sheets>
  <definedNames/>
  <calcPr fullCalcOnLoad="1"/>
</workbook>
</file>

<file path=xl/sharedStrings.xml><?xml version="1.0" encoding="utf-8"?>
<sst xmlns="http://schemas.openxmlformats.org/spreadsheetml/2006/main" count="62" uniqueCount="39">
  <si>
    <t>ΑΣΦΑΛΙΣΤΙΚΕΣ ΕΙΣΦΟΡΕΣ ΜΑΘΗΤΕΥΟΜΕΝΩΝ ΑΝΕΥ ΤΕΚΑ</t>
  </si>
  <si>
    <t>ΟΛΟΚΛΗΡΟ ΗΜΕΡΟΜΙΣΘΙΟ Εργαζόμενου</t>
  </si>
  <si>
    <t xml:space="preserve">ΚΑΔ </t>
  </si>
  <si>
    <t>8005</t>
  </si>
  <si>
    <t>ΚΩΔΙΚΟΣ ΕΙΔΙΚΟΤΗΤΑΣ</t>
  </si>
  <si>
    <t>332095</t>
  </si>
  <si>
    <t>ΕΠΙΒΑΡΥΝΣΕΙΣ ΕΡΓΟΔΟΤΩΝ ΚΑΙ ΜΑΘΗΤΕΥΟΜΕΝΩΝ &amp; ΑΣΦΑΛΙΣΤΙΚΕΣ ΕΙΣΦΟΡΕΣ</t>
  </si>
  <si>
    <t>«Σπουδαστές σε Προγράμματα Μαθητείας (ΜΙΚΤΑ-ΕΤΕΑΕΠ)»</t>
  </si>
  <si>
    <t>Σπουδαστές σε Προγράμματα Μαθητείας (ΒΑΡΕΑ-ΕΤΕΑΕΠ)</t>
  </si>
  <si>
    <t>Σπουδαστές σε Προγράμματα Μαθητείας (ΜΙΚΤΑ-ΕΤΕΑΕΠ &amp; ΕΠΑΓΓΕΛΜΑΤΙΚΟΣ ΚΙΝΔΥΝΟΣ)</t>
  </si>
  <si>
    <t>Σπουδαστές σε Προγράμματα Μαθητείας (ΒΑΡΕΑ-ΕΤΕΑΕΠ &amp; ΕΠΑΓΓΕΛΜΑΤΙΚΟΣ ΚΙΝΔΥΝΟΣ)</t>
  </si>
  <si>
    <t xml:space="preserve">ΠΑΚΕΤΟ ΚΑΛΥΨΗΣ </t>
  </si>
  <si>
    <t>3311</t>
  </si>
  <si>
    <t>3312</t>
  </si>
  <si>
    <t>3313</t>
  </si>
  <si>
    <t>Ποσοστό ασφ. εισφ. Μαθητευόμενου</t>
  </si>
  <si>
    <t>Ποσοστό ασφ. εισφ. Εργοδότη</t>
  </si>
  <si>
    <t>Σύνολο ασφ. εισφορών (Ποσοστό)</t>
  </si>
  <si>
    <t>ΗΜΕΡΟΜΙΣΘΙΟ (Μαθητεία) 95%</t>
  </si>
  <si>
    <t>Ποσό στο οποίο υπολογίζονται οι ασφαλιστικές εισφορές</t>
  </si>
  <si>
    <t>Εισφορές εργοδότη</t>
  </si>
  <si>
    <t>Εισφορές μαθητευόμενου</t>
  </si>
  <si>
    <t>Σύνολο εισφορών</t>
  </si>
  <si>
    <t>Καθαρό εισπραττόμενο ποσό από τον μαθητευόμενο</t>
  </si>
  <si>
    <t>Επιδότηση</t>
  </si>
  <si>
    <t>Απεικόνιση σε ΑΠΔ ΕΦΚΑ &amp; ΑΠΔ ΤΕΚΑ -  Με ΤΕΚΑ</t>
  </si>
  <si>
    <t>0083</t>
  </si>
  <si>
    <t xml:space="preserve">ΕΙΔΙΚΗ ΠΕΡΙΠΤΩΣΗ </t>
  </si>
  <si>
    <t>Σπουδαστές σε Πρόγραμμα Μαθητείας “ΜΕΤΑΛΥΚΕΙΑΚΟΥ  ΈΤΟΥΣ–ΤΑΞΗ ΜΑΘΗΤΕΙΑΣ” ΜΙΚΤΑ- ΕΤΕΑΕΠ</t>
  </si>
  <si>
    <t>Σπουδαστές σε Πρόγραμμα Μαθητείας “ΜΕΤΑΛΥΚΕΙΑΚΟΥ ΈΤΟΥΣ –ΤΑΞΗ ΜΑΘΗΤΕΙΑΣ” ΒΑΡΕΑ-ΕΤΕΑΕΠ»</t>
  </si>
  <si>
    <t>Σπουδαστές σε Πρόγραμμα Μαθητείας “ΜΕΤΑΛΥΚΕΙΑΚΟΥ ΈΤΟΥΣ –ΤΑΞΗ ΜΑΘΗΤΕΙΑΣ” ΜΙΚΤΑ- ΕΤΕΑΕΠ ΕΠΑΓΓΕΛΜΑΤΙΚΟΣ ΚΙΝΔΥΝΟΣ</t>
  </si>
  <si>
    <t>Σπουδαστές σε Πρόγραμμα Μαθητείας “ΜΕΤΑΛΥΚΕΙΑΚΟΥΈΤΟΥΣ –ΤΑΞΗ ΜΑΘΗΤΕΙΑΣ” ΒΑΡΕΑ- ΕΤΕΑΕΠ ΕΠΑΓΓΕΛΜΑΤΙΚΟΣ ΚΙΝΔΥΝΟΣ</t>
  </si>
  <si>
    <t>000744</t>
  </si>
  <si>
    <t>000745</t>
  </si>
  <si>
    <t xml:space="preserve">ΚΠΚ </t>
  </si>
  <si>
    <t>Από 01-04-2023 (αλλαγή Κατώτατου Μισθού και ημερομισθίου ανειδίκευτου εργάτη)</t>
  </si>
  <si>
    <t xml:space="preserve"> Από 01-04-2023 (αλλαγή Κατώτατου Μισθού και ημερομισθίου ανειδίκευτου εργάτη)</t>
  </si>
  <si>
    <t>Επιβάρυνση του εργοδότη, αφαιρούμενης της επιδότησης</t>
  </si>
  <si>
    <t>Σύνολα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</si>
</sst>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81">
    <xf numFmtId="0" fontId="0" fillId="0" borderId="0" xfId="0" applyFont="1" applyAlignment="1">
      <alignment/>
    </xf>
    <xf numFmtId="0" fontId="35" fillId="0" borderId="10" xfId="0" applyFont="1" applyBorder="1" applyAlignment="1">
      <alignment wrapText="1"/>
    </xf>
    <xf numFmtId="44" fontId="38" fillId="33" borderId="10" xfId="51" applyFont="1" applyFill="1" applyBorder="1" applyAlignment="1">
      <alignment/>
    </xf>
    <xf numFmtId="0" fontId="35" fillId="34" borderId="10" xfId="0" applyFont="1" applyFill="1" applyBorder="1" applyAlignment="1">
      <alignment/>
    </xf>
    <xf numFmtId="49" fontId="35" fillId="34" borderId="10" xfId="51" applyNumberFormat="1" applyFont="1" applyFill="1" applyBorder="1" applyAlignment="1">
      <alignment horizontal="center"/>
    </xf>
    <xf numFmtId="0" fontId="35" fillId="34" borderId="11" xfId="0" applyFont="1" applyFill="1" applyBorder="1" applyAlignment="1">
      <alignment/>
    </xf>
    <xf numFmtId="49" fontId="35" fillId="34" borderId="12" xfId="51" applyNumberFormat="1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/>
    </xf>
    <xf numFmtId="0" fontId="35" fillId="34" borderId="12" xfId="0" applyFont="1" applyFill="1" applyBorder="1" applyAlignment="1">
      <alignment horizontal="center"/>
    </xf>
    <xf numFmtId="0" fontId="35" fillId="35" borderId="11" xfId="0" applyFont="1" applyFill="1" applyBorder="1" applyAlignment="1">
      <alignment horizontal="center" vertical="center" wrapText="1"/>
    </xf>
    <xf numFmtId="44" fontId="39" fillId="35" borderId="10" xfId="51" applyFont="1" applyFill="1" applyBorder="1" applyAlignment="1">
      <alignment horizontal="center" vertical="center" wrapText="1"/>
    </xf>
    <xf numFmtId="44" fontId="39" fillId="35" borderId="13" xfId="51" applyFont="1" applyFill="1" applyBorder="1" applyAlignment="1">
      <alignment horizontal="center" vertical="center" wrapText="1"/>
    </xf>
    <xf numFmtId="0" fontId="39" fillId="35" borderId="14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44" fontId="35" fillId="34" borderId="10" xfId="51" applyFont="1" applyFill="1" applyBorder="1" applyAlignment="1">
      <alignment horizontal="center"/>
    </xf>
    <xf numFmtId="44" fontId="35" fillId="0" borderId="15" xfId="51" applyFont="1" applyBorder="1" applyAlignment="1">
      <alignment vertical="center" wrapText="1"/>
    </xf>
    <xf numFmtId="10" fontId="0" fillId="0" borderId="16" xfId="0" applyNumberFormat="1" applyBorder="1" applyAlignment="1">
      <alignment vertical="center" wrapText="1"/>
    </xf>
    <xf numFmtId="44" fontId="35" fillId="0" borderId="17" xfId="51" applyFont="1" applyBorder="1" applyAlignment="1">
      <alignment vertical="center" wrapText="1"/>
    </xf>
    <xf numFmtId="10" fontId="0" fillId="0" borderId="18" xfId="0" applyNumberFormat="1" applyBorder="1" applyAlignment="1">
      <alignment vertical="center"/>
    </xf>
    <xf numFmtId="0" fontId="35" fillId="35" borderId="17" xfId="0" applyFont="1" applyFill="1" applyBorder="1" applyAlignment="1">
      <alignment vertical="center"/>
    </xf>
    <xf numFmtId="44" fontId="0" fillId="35" borderId="18" xfId="51" applyFont="1" applyFill="1" applyBorder="1" applyAlignment="1">
      <alignment vertical="center"/>
    </xf>
    <xf numFmtId="9" fontId="35" fillId="9" borderId="17" xfId="0" applyNumberFormat="1" applyFont="1" applyFill="1" applyBorder="1" applyAlignment="1">
      <alignment vertical="center"/>
    </xf>
    <xf numFmtId="8" fontId="35" fillId="9" borderId="18" xfId="51" applyNumberFormat="1" applyFont="1" applyFill="1" applyBorder="1" applyAlignment="1">
      <alignment vertical="center"/>
    </xf>
    <xf numFmtId="0" fontId="35" fillId="0" borderId="17" xfId="0" applyFont="1" applyBorder="1" applyAlignment="1">
      <alignment vertical="center" wrapText="1"/>
    </xf>
    <xf numFmtId="8" fontId="0" fillId="0" borderId="18" xfId="51" applyNumberFormat="1" applyFont="1" applyFill="1" applyBorder="1" applyAlignment="1">
      <alignment vertical="center"/>
    </xf>
    <xf numFmtId="0" fontId="35" fillId="0" borderId="17" xfId="0" applyFont="1" applyBorder="1" applyAlignment="1">
      <alignment vertical="center"/>
    </xf>
    <xf numFmtId="0" fontId="35" fillId="11" borderId="17" xfId="0" applyFont="1" applyFill="1" applyBorder="1" applyAlignment="1">
      <alignment vertical="center"/>
    </xf>
    <xf numFmtId="8" fontId="35" fillId="11" borderId="18" xfId="51" applyNumberFormat="1" applyFont="1" applyFill="1" applyBorder="1" applyAlignment="1">
      <alignment vertical="center"/>
    </xf>
    <xf numFmtId="0" fontId="35" fillId="8" borderId="17" xfId="0" applyFont="1" applyFill="1" applyBorder="1" applyAlignment="1">
      <alignment vertical="center" wrapText="1"/>
    </xf>
    <xf numFmtId="8" fontId="35" fillId="8" borderId="18" xfId="51" applyNumberFormat="1" applyFont="1" applyFill="1" applyBorder="1" applyAlignment="1">
      <alignment vertical="center"/>
    </xf>
    <xf numFmtId="0" fontId="35" fillId="16" borderId="17" xfId="0" applyFont="1" applyFill="1" applyBorder="1" applyAlignment="1">
      <alignment vertical="center"/>
    </xf>
    <xf numFmtId="8" fontId="35" fillId="16" borderId="18" xfId="51" applyNumberFormat="1" applyFont="1" applyFill="1" applyBorder="1" applyAlignment="1">
      <alignment vertical="center"/>
    </xf>
    <xf numFmtId="0" fontId="35" fillId="0" borderId="19" xfId="0" applyFont="1" applyBorder="1" applyAlignment="1">
      <alignment vertical="center" wrapText="1"/>
    </xf>
    <xf numFmtId="8" fontId="35" fillId="0" borderId="20" xfId="51" applyNumberFormat="1" applyFont="1" applyFill="1" applyBorder="1" applyAlignment="1">
      <alignment vertical="center"/>
    </xf>
    <xf numFmtId="0" fontId="35" fillId="0" borderId="0" xfId="0" applyFont="1" applyAlignment="1">
      <alignment wrapText="1"/>
    </xf>
    <xf numFmtId="44" fontId="38" fillId="33" borderId="0" xfId="53" applyFont="1" applyFill="1" applyAlignment="1">
      <alignment/>
    </xf>
    <xf numFmtId="44" fontId="35" fillId="0" borderId="0" xfId="53" applyFont="1" applyAlignment="1">
      <alignment/>
    </xf>
    <xf numFmtId="0" fontId="35" fillId="33" borderId="21" xfId="0" applyFont="1" applyFill="1" applyBorder="1" applyAlignment="1">
      <alignment/>
    </xf>
    <xf numFmtId="0" fontId="35" fillId="0" borderId="0" xfId="0" applyFont="1" applyAlignment="1">
      <alignment/>
    </xf>
    <xf numFmtId="0" fontId="35" fillId="33" borderId="22" xfId="0" applyFont="1" applyFill="1" applyBorder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 quotePrefix="1">
      <alignment horizontal="center"/>
    </xf>
    <xf numFmtId="44" fontId="35" fillId="33" borderId="10" xfId="53" applyFont="1" applyFill="1" applyBorder="1" applyAlignment="1" quotePrefix="1">
      <alignment horizontal="center" vertical="center" wrapText="1"/>
    </xf>
    <xf numFmtId="0" fontId="35" fillId="33" borderId="23" xfId="0" applyFont="1" applyFill="1" applyBorder="1" applyAlignment="1">
      <alignment horizontal="center" vertical="center"/>
    </xf>
    <xf numFmtId="0" fontId="35" fillId="33" borderId="10" xfId="53" applyNumberFormat="1" applyFont="1" applyFill="1" applyBorder="1" applyAlignment="1" quotePrefix="1">
      <alignment horizontal="center" vertical="center" wrapText="1"/>
    </xf>
    <xf numFmtId="0" fontId="0" fillId="33" borderId="24" xfId="0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35" fillId="33" borderId="10" xfId="53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4" fontId="35" fillId="0" borderId="15" xfId="53" applyFont="1" applyBorder="1" applyAlignment="1">
      <alignment vertical="center" wrapText="1"/>
    </xf>
    <xf numFmtId="10" fontId="0" fillId="0" borderId="16" xfId="0" applyNumberFormat="1" applyBorder="1" applyAlignment="1">
      <alignment horizontal="center" vertical="center" wrapText="1"/>
    </xf>
    <xf numFmtId="44" fontId="35" fillId="0" borderId="17" xfId="53" applyFont="1" applyBorder="1" applyAlignment="1">
      <alignment vertical="center" wrapText="1"/>
    </xf>
    <xf numFmtId="10" fontId="0" fillId="0" borderId="18" xfId="0" applyNumberForma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 wrapText="1"/>
    </xf>
    <xf numFmtId="44" fontId="0" fillId="35" borderId="18" xfId="53" applyFont="1" applyFill="1" applyBorder="1" applyAlignment="1">
      <alignment vertical="center"/>
    </xf>
    <xf numFmtId="44" fontId="35" fillId="9" borderId="18" xfId="53" applyFont="1" applyFill="1" applyBorder="1" applyAlignment="1">
      <alignment horizontal="center" vertical="center"/>
    </xf>
    <xf numFmtId="44" fontId="0" fillId="0" borderId="18" xfId="53" applyFont="1" applyFill="1" applyBorder="1" applyAlignment="1">
      <alignment horizontal="center" vertical="center"/>
    </xf>
    <xf numFmtId="44" fontId="35" fillId="11" borderId="18" xfId="53" applyFont="1" applyFill="1" applyBorder="1" applyAlignment="1">
      <alignment horizontal="center" vertical="center"/>
    </xf>
    <xf numFmtId="44" fontId="35" fillId="8" borderId="18" xfId="53" applyFont="1" applyFill="1" applyBorder="1" applyAlignment="1">
      <alignment horizontal="center" vertical="center"/>
    </xf>
    <xf numFmtId="44" fontId="35" fillId="16" borderId="18" xfId="53" applyFont="1" applyFill="1" applyBorder="1" applyAlignment="1">
      <alignment horizontal="center" vertical="center"/>
    </xf>
    <xf numFmtId="44" fontId="35" fillId="0" borderId="20" xfId="53" applyFont="1" applyFill="1" applyBorder="1" applyAlignment="1">
      <alignment horizontal="center" vertical="center"/>
    </xf>
    <xf numFmtId="0" fontId="35" fillId="33" borderId="21" xfId="53" applyNumberFormat="1" applyFont="1" applyFill="1" applyBorder="1" applyAlignment="1">
      <alignment horizontal="center"/>
    </xf>
    <xf numFmtId="44" fontId="35" fillId="33" borderId="21" xfId="53" applyFont="1" applyFill="1" applyBorder="1" applyAlignment="1">
      <alignment horizontal="center"/>
    </xf>
    <xf numFmtId="49" fontId="35" fillId="33" borderId="21" xfId="53" applyNumberFormat="1" applyFont="1" applyFill="1" applyBorder="1" applyAlignment="1">
      <alignment horizontal="center"/>
    </xf>
    <xf numFmtId="0" fontId="35" fillId="33" borderId="21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4" fontId="35" fillId="34" borderId="10" xfId="53" applyFont="1" applyFill="1" applyBorder="1" applyAlignment="1">
      <alignment horizontal="center" vertical="center" wrapText="1"/>
    </xf>
    <xf numFmtId="0" fontId="40" fillId="3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0" fillId="36" borderId="0" xfId="0" applyFont="1" applyFill="1" applyAlignment="1">
      <alignment horizontal="center" vertical="center"/>
    </xf>
    <xf numFmtId="0" fontId="41" fillId="35" borderId="11" xfId="0" applyFont="1" applyFill="1" applyBorder="1" applyAlignment="1">
      <alignment horizontal="center" vertical="center" wrapText="1"/>
    </xf>
    <xf numFmtId="0" fontId="41" fillId="35" borderId="25" xfId="0" applyFont="1" applyFill="1" applyBorder="1" applyAlignment="1">
      <alignment horizontal="center" vertical="center" wrapText="1"/>
    </xf>
    <xf numFmtId="44" fontId="35" fillId="35" borderId="14" xfId="53" applyFont="1" applyFill="1" applyBorder="1" applyAlignment="1">
      <alignment horizontal="center" vertical="center" wrapText="1"/>
    </xf>
    <xf numFmtId="44" fontId="35" fillId="35" borderId="13" xfId="53" applyFont="1" applyFill="1" applyBorder="1" applyAlignment="1">
      <alignment horizontal="center" vertical="center" wrapText="1"/>
    </xf>
    <xf numFmtId="44" fontId="35" fillId="35" borderId="26" xfId="53" applyFont="1" applyFill="1" applyBorder="1" applyAlignment="1">
      <alignment horizontal="center" vertical="center" wrapText="1"/>
    </xf>
    <xf numFmtId="44" fontId="35" fillId="35" borderId="27" xfId="53" applyFont="1" applyFill="1" applyBorder="1" applyAlignment="1">
      <alignment horizontal="center" vertical="center" wrapText="1"/>
    </xf>
    <xf numFmtId="0" fontId="35" fillId="35" borderId="14" xfId="0" applyFont="1" applyFill="1" applyBorder="1" applyAlignment="1">
      <alignment horizontal="center" vertical="center" wrapText="1"/>
    </xf>
    <xf numFmtId="0" fontId="35" fillId="35" borderId="13" xfId="0" applyFont="1" applyFill="1" applyBorder="1" applyAlignment="1">
      <alignment horizontal="center" vertical="center" wrapText="1"/>
    </xf>
    <xf numFmtId="0" fontId="35" fillId="35" borderId="26" xfId="0" applyFont="1" applyFill="1" applyBorder="1" applyAlignment="1">
      <alignment horizontal="center" vertical="center" wrapText="1"/>
    </xf>
    <xf numFmtId="0" fontId="35" fillId="35" borderId="27" xfId="0" applyFont="1" applyFill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Νομισματική μονάδα 2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51.28125" style="0" bestFit="1" customWidth="1"/>
    <col min="2" max="5" width="24.00390625" style="0" customWidth="1"/>
  </cols>
  <sheetData>
    <row r="1" spans="1:5" ht="18.75">
      <c r="A1" s="68" t="s">
        <v>35</v>
      </c>
      <c r="B1" s="68"/>
      <c r="C1" s="68"/>
      <c r="D1" s="68"/>
      <c r="E1" s="68"/>
    </row>
    <row r="2" spans="1:5" ht="19.5" thickBot="1">
      <c r="A2" s="68" t="s">
        <v>0</v>
      </c>
      <c r="B2" s="69"/>
      <c r="C2" s="69"/>
      <c r="D2" s="69"/>
      <c r="E2" s="69"/>
    </row>
    <row r="3" spans="1:2" ht="15.75" thickBot="1">
      <c r="A3" s="1" t="s">
        <v>1</v>
      </c>
      <c r="B3" s="2">
        <v>34.84</v>
      </c>
    </row>
    <row r="4" spans="1:2" ht="15.75" thickBot="1">
      <c r="A4" s="3" t="s">
        <v>2</v>
      </c>
      <c r="B4" s="4" t="s">
        <v>3</v>
      </c>
    </row>
    <row r="5" spans="1:5" ht="15.75" thickBot="1">
      <c r="A5" s="5" t="s">
        <v>4</v>
      </c>
      <c r="B5" s="6" t="s">
        <v>5</v>
      </c>
      <c r="C5" s="7">
        <v>332096</v>
      </c>
      <c r="D5" s="7">
        <v>332097</v>
      </c>
      <c r="E5" s="8">
        <v>332098</v>
      </c>
    </row>
    <row r="6" spans="1:5" ht="66" customHeight="1" thickBot="1">
      <c r="A6" s="9" t="s">
        <v>6</v>
      </c>
      <c r="B6" s="10" t="s">
        <v>7</v>
      </c>
      <c r="C6" s="11" t="s">
        <v>8</v>
      </c>
      <c r="D6" s="12" t="s">
        <v>9</v>
      </c>
      <c r="E6" s="12" t="s">
        <v>10</v>
      </c>
    </row>
    <row r="7" spans="1:5" ht="15.75" thickBot="1">
      <c r="A7" s="13" t="s">
        <v>11</v>
      </c>
      <c r="B7" s="4">
        <v>3310</v>
      </c>
      <c r="C7" s="14" t="s">
        <v>12</v>
      </c>
      <c r="D7" s="14" t="s">
        <v>13</v>
      </c>
      <c r="E7" s="14" t="s">
        <v>14</v>
      </c>
    </row>
    <row r="8" spans="1:5" ht="15">
      <c r="A8" s="15" t="s">
        <v>15</v>
      </c>
      <c r="B8" s="16">
        <v>0.0165</v>
      </c>
      <c r="C8" s="16">
        <v>0.0165</v>
      </c>
      <c r="D8" s="16">
        <v>0.0165</v>
      </c>
      <c r="E8" s="16">
        <v>0.0165</v>
      </c>
    </row>
    <row r="9" spans="1:5" ht="15">
      <c r="A9" s="17" t="s">
        <v>16</v>
      </c>
      <c r="B9" s="18">
        <v>0.3451</v>
      </c>
      <c r="C9" s="18">
        <v>0.4011</v>
      </c>
      <c r="D9" s="18">
        <v>0.3551</v>
      </c>
      <c r="E9" s="18">
        <v>0.4111</v>
      </c>
    </row>
    <row r="10" spans="1:5" ht="15">
      <c r="A10" s="17" t="s">
        <v>17</v>
      </c>
      <c r="B10" s="18">
        <f>B8+B9</f>
        <v>0.36160000000000003</v>
      </c>
      <c r="C10" s="18">
        <f>C8+C9</f>
        <v>0.4176</v>
      </c>
      <c r="D10" s="18">
        <f>D8+D9</f>
        <v>0.37160000000000004</v>
      </c>
      <c r="E10" s="18">
        <f>E8+E9</f>
        <v>0.42760000000000004</v>
      </c>
    </row>
    <row r="11" spans="1:5" ht="15">
      <c r="A11" s="19"/>
      <c r="B11" s="20"/>
      <c r="C11" s="20"/>
      <c r="D11" s="20"/>
      <c r="E11" s="20"/>
    </row>
    <row r="12" spans="1:5" ht="15">
      <c r="A12" s="21" t="s">
        <v>18</v>
      </c>
      <c r="B12" s="22">
        <f>$B$3*95%</f>
        <v>33.098</v>
      </c>
      <c r="C12" s="22">
        <f>$B$3*95%</f>
        <v>33.098</v>
      </c>
      <c r="D12" s="22">
        <f>$B$3*95%</f>
        <v>33.098</v>
      </c>
      <c r="E12" s="22">
        <f>$B$3*95%</f>
        <v>33.098</v>
      </c>
    </row>
    <row r="13" spans="1:5" ht="30">
      <c r="A13" s="23" t="s">
        <v>19</v>
      </c>
      <c r="B13" s="24">
        <f>B12/2</f>
        <v>16.549</v>
      </c>
      <c r="C13" s="24">
        <f>C12/2</f>
        <v>16.549</v>
      </c>
      <c r="D13" s="24">
        <f>D12/2</f>
        <v>16.549</v>
      </c>
      <c r="E13" s="24">
        <f>E12/2</f>
        <v>16.549</v>
      </c>
    </row>
    <row r="14" spans="1:5" ht="15">
      <c r="A14" s="25" t="s">
        <v>20</v>
      </c>
      <c r="B14" s="24">
        <f>B13*B9</f>
        <v>5.7110599</v>
      </c>
      <c r="C14" s="24">
        <f>C13*C9</f>
        <v>6.6378039</v>
      </c>
      <c r="D14" s="24">
        <f>D13*D9</f>
        <v>5.8765499000000005</v>
      </c>
      <c r="E14" s="24">
        <f>E13*E9</f>
        <v>6.8032939</v>
      </c>
    </row>
    <row r="15" spans="1:5" ht="15">
      <c r="A15" s="25" t="s">
        <v>21</v>
      </c>
      <c r="B15" s="24">
        <f>B13*B8</f>
        <v>0.2730585</v>
      </c>
      <c r="C15" s="24">
        <f>C13*C8</f>
        <v>0.2730585</v>
      </c>
      <c r="D15" s="24">
        <f>D13*D8</f>
        <v>0.2730585</v>
      </c>
      <c r="E15" s="24">
        <f>E13*E8</f>
        <v>0.2730585</v>
      </c>
    </row>
    <row r="16" spans="1:5" ht="15">
      <c r="A16" s="26" t="s">
        <v>22</v>
      </c>
      <c r="B16" s="27">
        <f>B14+B15</f>
        <v>5.984118400000001</v>
      </c>
      <c r="C16" s="27">
        <f>C14+C15</f>
        <v>6.9108624</v>
      </c>
      <c r="D16" s="27">
        <f>D14+D15</f>
        <v>6.149608400000001</v>
      </c>
      <c r="E16" s="27">
        <f>E14+E15</f>
        <v>7.0763524</v>
      </c>
    </row>
    <row r="17" spans="1:5" ht="15">
      <c r="A17" s="28" t="s">
        <v>23</v>
      </c>
      <c r="B17" s="29">
        <f>B12-B15</f>
        <v>32.8249415</v>
      </c>
      <c r="C17" s="29">
        <f>C12-C15</f>
        <v>32.8249415</v>
      </c>
      <c r="D17" s="29">
        <f>D12-D15</f>
        <v>32.8249415</v>
      </c>
      <c r="E17" s="29">
        <f>E12-E15</f>
        <v>32.8249415</v>
      </c>
    </row>
    <row r="18" spans="1:5" ht="15">
      <c r="A18" s="30" t="s">
        <v>24</v>
      </c>
      <c r="B18" s="31">
        <f>B17</f>
        <v>32.8249415</v>
      </c>
      <c r="C18" s="31">
        <f>C17</f>
        <v>32.8249415</v>
      </c>
      <c r="D18" s="31">
        <f>D17</f>
        <v>32.8249415</v>
      </c>
      <c r="E18" s="31">
        <f>E17</f>
        <v>32.8249415</v>
      </c>
    </row>
    <row r="19" spans="1:5" ht="30.75" thickBot="1">
      <c r="A19" s="32" t="s">
        <v>37</v>
      </c>
      <c r="B19" s="33">
        <f>B14+B15</f>
        <v>5.984118400000001</v>
      </c>
      <c r="C19" s="33">
        <f>C14+C15</f>
        <v>6.9108624</v>
      </c>
      <c r="D19" s="33">
        <f>D14+D15</f>
        <v>6.149608400000001</v>
      </c>
      <c r="E19" s="33">
        <f>E14+E15</f>
        <v>7.0763524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T21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60.00390625" style="0" bestFit="1" customWidth="1"/>
    <col min="5" max="5" width="11.00390625" style="0" bestFit="1" customWidth="1"/>
  </cols>
  <sheetData>
    <row r="1" spans="1:13" ht="18.75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8.75">
      <c r="A2" s="68" t="s">
        <v>36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7" ht="15">
      <c r="A3" s="34" t="s">
        <v>1</v>
      </c>
      <c r="B3" s="35">
        <v>34.84</v>
      </c>
      <c r="C3" s="36"/>
      <c r="D3" s="36"/>
      <c r="E3" s="36"/>
      <c r="F3" s="36"/>
      <c r="G3" s="36"/>
    </row>
    <row r="4" spans="1:13" ht="15">
      <c r="A4" s="37" t="s">
        <v>2</v>
      </c>
      <c r="B4" s="62">
        <v>8005</v>
      </c>
      <c r="C4" s="63" t="s">
        <v>26</v>
      </c>
      <c r="D4" s="63"/>
      <c r="E4" s="64">
        <v>8005</v>
      </c>
      <c r="F4" s="63" t="s">
        <v>26</v>
      </c>
      <c r="G4" s="63"/>
      <c r="H4" s="65">
        <v>8005</v>
      </c>
      <c r="I4" s="65" t="s">
        <v>26</v>
      </c>
      <c r="J4" s="65"/>
      <c r="K4" s="65">
        <v>8005</v>
      </c>
      <c r="L4" s="65" t="s">
        <v>26</v>
      </c>
      <c r="M4" s="37"/>
    </row>
    <row r="5" spans="1:176" ht="15.75" thickBot="1">
      <c r="A5" s="37" t="s">
        <v>27</v>
      </c>
      <c r="B5" s="65">
        <v>9</v>
      </c>
      <c r="C5" s="65">
        <v>31</v>
      </c>
      <c r="D5" s="65"/>
      <c r="E5" s="65">
        <v>9</v>
      </c>
      <c r="F5" s="65">
        <v>31</v>
      </c>
      <c r="G5" s="65"/>
      <c r="H5" s="65">
        <v>9</v>
      </c>
      <c r="I5" s="65">
        <v>31</v>
      </c>
      <c r="J5" s="65"/>
      <c r="K5" s="65">
        <v>9</v>
      </c>
      <c r="L5" s="65">
        <v>31</v>
      </c>
      <c r="M5" s="37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9"/>
    </row>
    <row r="6" spans="1:13" ht="15">
      <c r="A6" s="71" t="s">
        <v>6</v>
      </c>
      <c r="B6" s="73" t="s">
        <v>28</v>
      </c>
      <c r="C6" s="74"/>
      <c r="D6" s="74"/>
      <c r="E6" s="73" t="s">
        <v>29</v>
      </c>
      <c r="F6" s="74"/>
      <c r="G6" s="74"/>
      <c r="H6" s="77" t="s">
        <v>30</v>
      </c>
      <c r="I6" s="78"/>
      <c r="J6" s="78"/>
      <c r="K6" s="77" t="s">
        <v>31</v>
      </c>
      <c r="L6" s="78"/>
      <c r="M6" s="78"/>
    </row>
    <row r="7" spans="1:13" ht="68.25" customHeight="1" thickBot="1">
      <c r="A7" s="72"/>
      <c r="B7" s="75"/>
      <c r="C7" s="76"/>
      <c r="D7" s="76"/>
      <c r="E7" s="75"/>
      <c r="F7" s="76"/>
      <c r="G7" s="76"/>
      <c r="H7" s="79"/>
      <c r="I7" s="80"/>
      <c r="J7" s="80"/>
      <c r="K7" s="79"/>
      <c r="L7" s="80"/>
      <c r="M7" s="80"/>
    </row>
    <row r="8" spans="1:176" ht="15.75" thickBot="1">
      <c r="A8" s="40" t="s">
        <v>4</v>
      </c>
      <c r="B8" s="41">
        <v>332095</v>
      </c>
      <c r="C8" s="42" t="s">
        <v>32</v>
      </c>
      <c r="D8" s="7" t="s">
        <v>38</v>
      </c>
      <c r="E8" s="41">
        <v>332096</v>
      </c>
      <c r="F8" s="43" t="s">
        <v>33</v>
      </c>
      <c r="G8" s="7" t="s">
        <v>38</v>
      </c>
      <c r="H8" s="44">
        <v>332097</v>
      </c>
      <c r="I8" s="45" t="s">
        <v>32</v>
      </c>
      <c r="J8" s="7" t="s">
        <v>38</v>
      </c>
      <c r="K8" s="41">
        <v>332098</v>
      </c>
      <c r="L8" s="43" t="s">
        <v>33</v>
      </c>
      <c r="M8" s="7" t="s">
        <v>38</v>
      </c>
      <c r="FT8" s="46"/>
    </row>
    <row r="9" spans="1:176" ht="15.75" thickBot="1">
      <c r="A9" s="40" t="s">
        <v>34</v>
      </c>
      <c r="B9" s="41">
        <v>3178</v>
      </c>
      <c r="C9" s="47">
        <v>1218</v>
      </c>
      <c r="D9" s="66"/>
      <c r="E9" s="41">
        <v>3182</v>
      </c>
      <c r="F9" s="48">
        <v>1219</v>
      </c>
      <c r="G9" s="67"/>
      <c r="H9" s="44">
        <v>3179</v>
      </c>
      <c r="I9" s="48">
        <v>1218</v>
      </c>
      <c r="J9" s="67"/>
      <c r="K9" s="41">
        <v>3338</v>
      </c>
      <c r="L9" s="48">
        <v>1219</v>
      </c>
      <c r="M9" s="67"/>
      <c r="FT9" s="49"/>
    </row>
    <row r="10" spans="1:13" ht="15">
      <c r="A10" s="50" t="s">
        <v>15</v>
      </c>
      <c r="B10" s="51">
        <v>0.0165</v>
      </c>
      <c r="C10" s="51">
        <v>0</v>
      </c>
      <c r="D10" s="51">
        <v>0.0165</v>
      </c>
      <c r="E10" s="51">
        <v>0.0165</v>
      </c>
      <c r="F10" s="51">
        <v>0</v>
      </c>
      <c r="G10" s="51">
        <v>0.0165</v>
      </c>
      <c r="H10" s="51">
        <v>0.0165</v>
      </c>
      <c r="I10" s="51">
        <v>0</v>
      </c>
      <c r="J10" s="51">
        <v>0.0165</v>
      </c>
      <c r="K10" s="51">
        <v>0.0165</v>
      </c>
      <c r="L10" s="51">
        <v>0</v>
      </c>
      <c r="M10" s="51">
        <v>0.0165</v>
      </c>
    </row>
    <row r="11" spans="1:13" ht="15">
      <c r="A11" s="52" t="s">
        <v>16</v>
      </c>
      <c r="B11" s="53">
        <v>0.2851</v>
      </c>
      <c r="C11" s="53">
        <v>0.06</v>
      </c>
      <c r="D11" s="51">
        <f>B11+C11</f>
        <v>0.3451</v>
      </c>
      <c r="E11" s="53">
        <v>0.3211</v>
      </c>
      <c r="F11" s="53">
        <v>0.08</v>
      </c>
      <c r="G11" s="51">
        <f>E11+F11</f>
        <v>0.4011</v>
      </c>
      <c r="H11" s="54">
        <v>0.2951</v>
      </c>
      <c r="I11" s="54">
        <v>0.06</v>
      </c>
      <c r="J11" s="51">
        <f>H11+I11</f>
        <v>0.35509999999999997</v>
      </c>
      <c r="K11" s="53">
        <v>0.3311</v>
      </c>
      <c r="L11" s="53">
        <v>0.08</v>
      </c>
      <c r="M11" s="51">
        <f>K11+L11</f>
        <v>0.4111</v>
      </c>
    </row>
    <row r="12" spans="1:13" ht="15">
      <c r="A12" s="52" t="s">
        <v>17</v>
      </c>
      <c r="B12" s="53">
        <f>B10+B11</f>
        <v>0.30160000000000003</v>
      </c>
      <c r="C12" s="53">
        <f aca="true" t="shared" si="0" ref="C12:M12">C10+C11</f>
        <v>0.06</v>
      </c>
      <c r="D12" s="53">
        <f t="shared" si="0"/>
        <v>0.36160000000000003</v>
      </c>
      <c r="E12" s="53">
        <f t="shared" si="0"/>
        <v>0.3376</v>
      </c>
      <c r="F12" s="53">
        <f t="shared" si="0"/>
        <v>0.08</v>
      </c>
      <c r="G12" s="53">
        <f t="shared" si="0"/>
        <v>0.4176</v>
      </c>
      <c r="H12" s="53">
        <f t="shared" si="0"/>
        <v>0.3116</v>
      </c>
      <c r="I12" s="53">
        <f t="shared" si="0"/>
        <v>0.06</v>
      </c>
      <c r="J12" s="53">
        <f t="shared" si="0"/>
        <v>0.3716</v>
      </c>
      <c r="K12" s="53">
        <f t="shared" si="0"/>
        <v>0.3476</v>
      </c>
      <c r="L12" s="53">
        <f t="shared" si="0"/>
        <v>0.08</v>
      </c>
      <c r="M12" s="53">
        <f t="shared" si="0"/>
        <v>0.42760000000000004</v>
      </c>
    </row>
    <row r="13" spans="1:13" ht="15">
      <c r="A13" s="19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ht="15">
      <c r="A14" s="21" t="s">
        <v>18</v>
      </c>
      <c r="B14" s="56">
        <f>$B$3*95%</f>
        <v>33.098</v>
      </c>
      <c r="C14" s="56">
        <f aca="true" t="shared" si="1" ref="C14:M14">$B$3*95%</f>
        <v>33.098</v>
      </c>
      <c r="D14" s="56">
        <f t="shared" si="1"/>
        <v>33.098</v>
      </c>
      <c r="E14" s="56">
        <f t="shared" si="1"/>
        <v>33.098</v>
      </c>
      <c r="F14" s="56">
        <f t="shared" si="1"/>
        <v>33.098</v>
      </c>
      <c r="G14" s="56">
        <f t="shared" si="1"/>
        <v>33.098</v>
      </c>
      <c r="H14" s="56">
        <f t="shared" si="1"/>
        <v>33.098</v>
      </c>
      <c r="I14" s="56">
        <f t="shared" si="1"/>
        <v>33.098</v>
      </c>
      <c r="J14" s="56">
        <f t="shared" si="1"/>
        <v>33.098</v>
      </c>
      <c r="K14" s="56">
        <f t="shared" si="1"/>
        <v>33.098</v>
      </c>
      <c r="L14" s="56">
        <f t="shared" si="1"/>
        <v>33.098</v>
      </c>
      <c r="M14" s="56">
        <f t="shared" si="1"/>
        <v>33.098</v>
      </c>
    </row>
    <row r="15" spans="1:13" ht="15">
      <c r="A15" s="23" t="s">
        <v>19</v>
      </c>
      <c r="B15" s="57">
        <f>B14/2</f>
        <v>16.549</v>
      </c>
      <c r="C15" s="57">
        <f aca="true" t="shared" si="2" ref="C15:M15">C14/2</f>
        <v>16.549</v>
      </c>
      <c r="D15" s="57">
        <f t="shared" si="2"/>
        <v>16.549</v>
      </c>
      <c r="E15" s="57">
        <f t="shared" si="2"/>
        <v>16.549</v>
      </c>
      <c r="F15" s="57">
        <f t="shared" si="2"/>
        <v>16.549</v>
      </c>
      <c r="G15" s="57">
        <f t="shared" si="2"/>
        <v>16.549</v>
      </c>
      <c r="H15" s="57">
        <f t="shared" si="2"/>
        <v>16.549</v>
      </c>
      <c r="I15" s="57">
        <f t="shared" si="2"/>
        <v>16.549</v>
      </c>
      <c r="J15" s="57">
        <f t="shared" si="2"/>
        <v>16.549</v>
      </c>
      <c r="K15" s="57">
        <f t="shared" si="2"/>
        <v>16.549</v>
      </c>
      <c r="L15" s="57">
        <f t="shared" si="2"/>
        <v>16.549</v>
      </c>
      <c r="M15" s="57">
        <f t="shared" si="2"/>
        <v>16.549</v>
      </c>
    </row>
    <row r="16" spans="1:13" ht="15">
      <c r="A16" s="25" t="s">
        <v>20</v>
      </c>
      <c r="B16" s="57">
        <f>B15*B11</f>
        <v>4.7181199000000005</v>
      </c>
      <c r="C16" s="57">
        <f aca="true" t="shared" si="3" ref="C16:M16">C15*C11</f>
        <v>0.9929399999999999</v>
      </c>
      <c r="D16" s="57">
        <f t="shared" si="3"/>
        <v>5.7110599</v>
      </c>
      <c r="E16" s="57">
        <f t="shared" si="3"/>
        <v>5.3138838999999995</v>
      </c>
      <c r="F16" s="57">
        <f t="shared" si="3"/>
        <v>1.32392</v>
      </c>
      <c r="G16" s="57">
        <f t="shared" si="3"/>
        <v>6.6378039</v>
      </c>
      <c r="H16" s="57">
        <f t="shared" si="3"/>
        <v>4.8836099</v>
      </c>
      <c r="I16" s="57">
        <f t="shared" si="3"/>
        <v>0.9929399999999999</v>
      </c>
      <c r="J16" s="57">
        <f t="shared" si="3"/>
        <v>5.8765499</v>
      </c>
      <c r="K16" s="57">
        <f t="shared" si="3"/>
        <v>5.4793739</v>
      </c>
      <c r="L16" s="57">
        <f t="shared" si="3"/>
        <v>1.32392</v>
      </c>
      <c r="M16" s="57">
        <f t="shared" si="3"/>
        <v>6.8032939</v>
      </c>
    </row>
    <row r="17" spans="1:13" ht="15">
      <c r="A17" s="25" t="s">
        <v>21</v>
      </c>
      <c r="B17" s="57">
        <f>B15*B10</f>
        <v>0.2730585</v>
      </c>
      <c r="C17" s="57">
        <f aca="true" t="shared" si="4" ref="C17:M17">C15*C10</f>
        <v>0</v>
      </c>
      <c r="D17" s="57">
        <f t="shared" si="4"/>
        <v>0.2730585</v>
      </c>
      <c r="E17" s="57">
        <f t="shared" si="4"/>
        <v>0.2730585</v>
      </c>
      <c r="F17" s="57">
        <f t="shared" si="4"/>
        <v>0</v>
      </c>
      <c r="G17" s="57">
        <f t="shared" si="4"/>
        <v>0.2730585</v>
      </c>
      <c r="H17" s="57">
        <f t="shared" si="4"/>
        <v>0.2730585</v>
      </c>
      <c r="I17" s="57">
        <f t="shared" si="4"/>
        <v>0</v>
      </c>
      <c r="J17" s="57">
        <f t="shared" si="4"/>
        <v>0.2730585</v>
      </c>
      <c r="K17" s="57">
        <f t="shared" si="4"/>
        <v>0.2730585</v>
      </c>
      <c r="L17" s="57">
        <f t="shared" si="4"/>
        <v>0</v>
      </c>
      <c r="M17" s="57">
        <f t="shared" si="4"/>
        <v>0.2730585</v>
      </c>
    </row>
    <row r="18" spans="1:13" ht="15">
      <c r="A18" s="26" t="s">
        <v>22</v>
      </c>
      <c r="B18" s="58">
        <f>B16+B17</f>
        <v>4.991178400000001</v>
      </c>
      <c r="C18" s="58">
        <f aca="true" t="shared" si="5" ref="C18:M18">C16+C17</f>
        <v>0.9929399999999999</v>
      </c>
      <c r="D18" s="58">
        <f t="shared" si="5"/>
        <v>5.984118400000001</v>
      </c>
      <c r="E18" s="58">
        <f t="shared" si="5"/>
        <v>5.5869424</v>
      </c>
      <c r="F18" s="58">
        <f t="shared" si="5"/>
        <v>1.32392</v>
      </c>
      <c r="G18" s="58">
        <f t="shared" si="5"/>
        <v>6.9108624</v>
      </c>
      <c r="H18" s="58">
        <f t="shared" si="5"/>
        <v>5.1566684</v>
      </c>
      <c r="I18" s="58">
        <f t="shared" si="5"/>
        <v>0.9929399999999999</v>
      </c>
      <c r="J18" s="58">
        <f t="shared" si="5"/>
        <v>6.1496084</v>
      </c>
      <c r="K18" s="58">
        <f t="shared" si="5"/>
        <v>5.7524324</v>
      </c>
      <c r="L18" s="58">
        <f t="shared" si="5"/>
        <v>1.32392</v>
      </c>
      <c r="M18" s="58">
        <f t="shared" si="5"/>
        <v>7.0763524</v>
      </c>
    </row>
    <row r="19" spans="1:13" ht="15">
      <c r="A19" s="28" t="s">
        <v>23</v>
      </c>
      <c r="B19" s="59"/>
      <c r="C19" s="59"/>
      <c r="D19" s="59">
        <f>D14-D17</f>
        <v>32.8249415</v>
      </c>
      <c r="E19" s="59"/>
      <c r="F19" s="59"/>
      <c r="G19" s="59">
        <f>G14-G17</f>
        <v>32.8249415</v>
      </c>
      <c r="H19" s="59"/>
      <c r="I19" s="59"/>
      <c r="J19" s="59">
        <f>J14-J17</f>
        <v>32.8249415</v>
      </c>
      <c r="K19" s="59"/>
      <c r="L19" s="59"/>
      <c r="M19" s="59">
        <f>M14-M17</f>
        <v>32.8249415</v>
      </c>
    </row>
    <row r="20" spans="1:13" ht="15">
      <c r="A20" s="30" t="s">
        <v>24</v>
      </c>
      <c r="B20" s="60"/>
      <c r="C20" s="60"/>
      <c r="D20" s="60">
        <f>D19</f>
        <v>32.8249415</v>
      </c>
      <c r="E20" s="60"/>
      <c r="F20" s="60"/>
      <c r="G20" s="60">
        <f>G19</f>
        <v>32.8249415</v>
      </c>
      <c r="H20" s="60"/>
      <c r="I20" s="60"/>
      <c r="J20" s="60">
        <f>J19</f>
        <v>32.8249415</v>
      </c>
      <c r="K20" s="60"/>
      <c r="L20" s="60"/>
      <c r="M20" s="60">
        <f>M19</f>
        <v>32.8249415</v>
      </c>
    </row>
    <row r="21" spans="1:13" ht="15.75" thickBot="1">
      <c r="A21" s="32" t="s">
        <v>37</v>
      </c>
      <c r="B21" s="61"/>
      <c r="C21" s="61"/>
      <c r="D21" s="61">
        <f>D16+D17</f>
        <v>5.984118400000001</v>
      </c>
      <c r="E21" s="61"/>
      <c r="F21" s="61"/>
      <c r="G21" s="61">
        <f>G16+G17</f>
        <v>6.9108624</v>
      </c>
      <c r="H21" s="61"/>
      <c r="I21" s="61"/>
      <c r="J21" s="61">
        <f>J16+J17</f>
        <v>6.1496084</v>
      </c>
      <c r="K21" s="61"/>
      <c r="L21" s="61"/>
      <c r="M21" s="61">
        <f>M16+M17</f>
        <v>7.0763524</v>
      </c>
    </row>
  </sheetData>
  <sheetProtection/>
  <mergeCells count="7">
    <mergeCell ref="A1:M1"/>
    <mergeCell ref="A2:M2"/>
    <mergeCell ref="A6:A7"/>
    <mergeCell ref="B6:D7"/>
    <mergeCell ref="E6:G7"/>
    <mergeCell ref="H6:J7"/>
    <mergeCell ref="K6:M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Θεώνη Κασβίκη</dc:creator>
  <cp:keywords/>
  <dc:description/>
  <cp:lastModifiedBy>kikitsah@hotmail.com</cp:lastModifiedBy>
  <dcterms:created xsi:type="dcterms:W3CDTF">2023-04-07T09:32:36Z</dcterms:created>
  <dcterms:modified xsi:type="dcterms:W3CDTF">2023-05-04T09:39:21Z</dcterms:modified>
  <cp:category/>
  <cp:version/>
  <cp:contentType/>
  <cp:contentStatus/>
</cp:coreProperties>
</file>